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oich\dev\medisite-ai-shain\public\column\"/>
    </mc:Choice>
  </mc:AlternateContent>
  <xr:revisionPtr revIDLastSave="0" documentId="13_ncr:1_{F4C5DBE4-A6E2-4D3D-951C-B356AC9D6877}" xr6:coauthVersionLast="47" xr6:coauthVersionMax="47" xr10:uidLastSave="{00000000-0000-0000-0000-000000000000}"/>
  <bookViews>
    <workbookView xWindow="44100" yWindow="3000" windowWidth="21600" windowHeight="11055" activeTab="1" xr2:uid="{00000000-000D-0000-FFFF-FFFF00000000}"/>
  </bookViews>
  <sheets>
    <sheet name="使い方" sheetId="1" r:id="rId1"/>
    <sheet name="計算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2" l="1"/>
  <c r="C25" i="2"/>
  <c r="C11" i="2"/>
  <c r="E10" i="2"/>
  <c r="E9" i="2"/>
  <c r="E8" i="2"/>
  <c r="E7" i="2"/>
  <c r="E6" i="2"/>
  <c r="E11" i="2" s="1"/>
  <c r="C22" i="2" s="1"/>
  <c r="C24" i="2" l="1"/>
  <c r="C26" i="2" s="1"/>
  <c r="C23" i="2"/>
  <c r="C36" i="2" l="1"/>
  <c r="C40" i="2"/>
  <c r="C34" i="2"/>
  <c r="C41" i="2"/>
  <c r="C35" i="2"/>
  <c r="C42" i="2"/>
  <c r="C32" i="2"/>
  <c r="C37" i="2"/>
  <c r="C43" i="2"/>
  <c r="C38" i="2"/>
  <c r="C28" i="2"/>
  <c r="C33" i="2"/>
  <c r="C39" i="2"/>
</calcChain>
</file>

<file path=xl/sharedStrings.xml><?xml version="1.0" encoding="utf-8"?>
<sst xmlns="http://schemas.openxmlformats.org/spreadsheetml/2006/main" count="51" uniqueCount="47">
  <si>
    <t>AI導入の費用対効果の計算</t>
  </si>
  <si>
    <t>黄色のセルに入力すると、緑のセルが自動で計算されます。</t>
  </si>
  <si>
    <t>① AIに任せたい業務</t>
  </si>
  <si>
    <t>業務名</t>
  </si>
  <si>
    <t>いまの作業時間
（時間／月）</t>
  </si>
  <si>
    <t>AIで減る割合</t>
  </si>
  <si>
    <t>減る時間
（時間／月）</t>
  </si>
  <si>
    <t>受注書の入力</t>
  </si>
  <si>
    <t>問い合わせへの一次返信</t>
  </si>
  <si>
    <t>請求書の確認</t>
  </si>
  <si>
    <t>合計</t>
  </si>
  <si>
    <t>② 前提</t>
  </si>
  <si>
    <t>AIの結果を確認・修正する時間（時間／月）</t>
  </si>
  <si>
    <t>AIに任せても、人の確認は残ります</t>
  </si>
  <si>
    <t>担当者の時給（円）</t>
  </si>
  <si>
    <t>例：月給33万円 ÷ 月165時間 ≒ 2,000円。社会保険料などを含めると実際はもう少し高くなります</t>
  </si>
  <si>
    <t>初期費用（円）</t>
  </si>
  <si>
    <t>見積書の金額を入力してください</t>
  </si>
  <si>
    <t>毎月の費用（円／月）</t>
  </si>
  <si>
    <t>例：当社「AI社員」の月額（税別）。お使いのサービスの金額に書き換えてください</t>
  </si>
  <si>
    <t>AIの利用料（円／月）</t>
  </si>
  <si>
    <t>使った量に応じて変わる実費の目安</t>
  </si>
  <si>
    <t>比べる期間（か月）</t>
  </si>
  <si>
    <t>③ 結果</t>
  </si>
  <si>
    <t>月に減る作業時間（確認の時間を差し引いた後）</t>
  </si>
  <si>
    <t>時間</t>
  </si>
  <si>
    <t>年間に減る作業時間</t>
  </si>
  <si>
    <t>月の効果（金額）</t>
  </si>
  <si>
    <t>円</t>
  </si>
  <si>
    <t>毎月の費用の合計</t>
  </si>
  <si>
    <t>月の差し引き効果</t>
  </si>
  <si>
    <t>円（マイナスなら、毎月の費用の方が大きい）</t>
  </si>
  <si>
    <t>初期費用を回収できる時期</t>
  </si>
  <si>
    <t>比べる期間の累計効果（初期費用を差し引いた後）</t>
  </si>
  <si>
    <t>④ 月ごとの累計（初期費用を差し引いた後）</t>
  </si>
  <si>
    <t>月</t>
  </si>
  <si>
    <t>累計効果（円）</t>
  </si>
  <si>
    <t>提供：株式会社MEDISITE　https://medi-site.co.jp/ai-shain/column/</t>
  </si>
  <si>
    <t>AI導入の費用対効果の計算シート</t>
  </si>
  <si>
    <t>1．「計算」シートの黄色のセルに、AIに任せたい業務と、いまの月の作業時間を入れます（例の3行は書き換えてください）。</t>
  </si>
  <si>
    <t>2．「AIで減る割合」は、AIが下書きをして人が確認する場合の目安です。わからなければ、まずは50％で計算してみてください。</t>
  </si>
  <si>
    <t>3．時給、毎月の費用、初期費用を入れると、月の差し引き効果、初期費用を回収できる時期、12か月の累計が自動で出ます。</t>
  </si>
  <si>
    <t>4．初期費用は、見積書の金額を入れてください。空欄のままだと、回収できる時期は表示されません。</t>
  </si>
  <si>
    <t>5．「月ごとの累計」の表とグラフで、何か月目から黒字になるかを確認できます。</t>
  </si>
  <si>
    <t>6．結果は「AI導入の稟議書テンプレート」の3章〜5章にそのまま写せます。</t>
  </si>
  <si>
    <t>※ 計算結果は目安です。実際の効果は、業務の中身や使い方によって変わります。</t>
  </si>
  <si>
    <t>色の見かた：黄色のセル＝入力するところ／緑のセル＝自動で計算されるところ（式が入っているので消さないでください）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</si>
</sst>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&quot;か月目&quot;"/>
  </numFmts>
  <fonts count="8" x14ac:knownFonts="1">
    <font>
      <sz val="11"/>
      <color theme="1"/>
      <name val="ＭＳ Ｐゴシック"/>
      <family val="2"/>
      <scheme val="minor"/>
    </font>
    <font>
      <b/>
      <sz val="14"/>
      <name val="游ゴシック"/>
      <family val="3"/>
      <charset val="128"/>
    </font>
    <font>
      <sz val="10"/>
      <name val="游ゴシック"/>
      <family val="3"/>
      <charset val="128"/>
    </font>
    <font>
      <sz val="9"/>
      <color rgb="FF555E6B"/>
      <name val="游ゴシック"/>
      <family val="3"/>
      <charset val="128"/>
    </font>
    <font>
      <b/>
      <sz val="10"/>
      <name val="游ゴシック"/>
      <family val="3"/>
      <charset val="128"/>
    </font>
    <font>
      <sz val="10"/>
      <color rgb="FF0000FF"/>
      <name val="游ゴシック"/>
      <family val="3"/>
      <charset val="128"/>
    </font>
    <font>
      <b/>
      <sz val="11"/>
      <name val="游ゴシック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8EEF7"/>
      </patternFill>
    </fill>
    <fill>
      <patternFill patternType="solid">
        <fgColor rgb="FFFFF7CC"/>
      </patternFill>
    </fill>
    <fill>
      <patternFill patternType="solid">
        <fgColor rgb="FFEAF5EA"/>
      </patternFill>
    </fill>
  </fills>
  <borders count="2">
    <border>
      <left/>
      <right/>
      <top/>
      <bottom/>
      <diagonal/>
    </border>
    <border>
      <left style="thin">
        <color rgb="FFB8C2CF"/>
      </left>
      <right style="thin">
        <color rgb="FFB8C2CF"/>
      </right>
      <top style="thin">
        <color rgb="FFB8C2CF"/>
      </top>
      <bottom style="thin">
        <color rgb="FFB8C2C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9" fontId="5" fillId="3" borderId="1" xfId="0" applyNumberFormat="1" applyFont="1" applyFill="1" applyBorder="1" applyAlignment="1">
      <alignment horizontal="center" vertical="center" wrapText="1"/>
    </xf>
    <xf numFmtId="176" fontId="2" fillId="4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176" fontId="4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176" fontId="6" fillId="4" borderId="1" xfId="0" applyNumberFormat="1" applyFont="1" applyFill="1" applyBorder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center" vertical="center" wrapText="1"/>
    </xf>
    <xf numFmtId="38" fontId="6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38" fontId="2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ja-JP" altLang="en-US"/>
              <a:t>累計効果の推移</a:t>
            </a:r>
          </a:p>
        </c:rich>
      </c:tx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計算!$C$31</c:f>
              <c:strCache>
                <c:ptCount val="1"/>
                <c:pt idx="0">
                  <c:v>累計効果（円）</c:v>
                </c:pt>
              </c:strCache>
            </c:strRef>
          </c:tx>
          <c:spPr>
            <a:ln w="28000">
              <a:solidFill>
                <a:srgbClr val="3A55A0"/>
              </a:solidFill>
              <a:prstDash val="solid"/>
            </a:ln>
          </c:spPr>
          <c:marker>
            <c:symbol val="none"/>
          </c:marker>
          <c:cat>
            <c:numRef>
              <c:f>計算!$B$32:$B$43</c:f>
              <c:numCache>
                <c:formatCode>0"か月目"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計算!$C$32:$C$43</c:f>
              <c:numCache>
                <c:formatCode>#,##0_);[Red]\(#,##0\)</c:formatCode>
                <c:ptCount val="12"/>
                <c:pt idx="0">
                  <c:v>35000</c:v>
                </c:pt>
                <c:pt idx="1">
                  <c:v>70000</c:v>
                </c:pt>
                <c:pt idx="2">
                  <c:v>105000</c:v>
                </c:pt>
                <c:pt idx="3">
                  <c:v>140000</c:v>
                </c:pt>
                <c:pt idx="4">
                  <c:v>175000</c:v>
                </c:pt>
                <c:pt idx="5">
                  <c:v>210000</c:v>
                </c:pt>
                <c:pt idx="6">
                  <c:v>245000</c:v>
                </c:pt>
                <c:pt idx="7">
                  <c:v>280000</c:v>
                </c:pt>
                <c:pt idx="8">
                  <c:v>315000</c:v>
                </c:pt>
                <c:pt idx="9">
                  <c:v>350000</c:v>
                </c:pt>
                <c:pt idx="10">
                  <c:v>385000</c:v>
                </c:pt>
                <c:pt idx="11">
                  <c:v>420000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8FF-446E-928D-8914D880E0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0&quot;か月目&quot;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30</xdr:row>
      <xdr:rowOff>0</xdr:rowOff>
    </xdr:from>
    <xdr:ext cx="504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14"/>
  <sheetViews>
    <sheetView showGridLines="0" workbookViewId="0"/>
  </sheetViews>
  <sheetFormatPr defaultRowHeight="12.75" x14ac:dyDescent="0.25"/>
  <cols>
    <col min="1" max="1" width="3" customWidth="1"/>
    <col min="2" max="2" width="100" customWidth="1"/>
  </cols>
  <sheetData>
    <row r="2" spans="2:2" ht="22.9" x14ac:dyDescent="0.25">
      <c r="B2" s="1" t="s">
        <v>38</v>
      </c>
    </row>
    <row r="4" spans="2:2" ht="30" customHeight="1" x14ac:dyDescent="0.25">
      <c r="B4" s="2" t="s">
        <v>39</v>
      </c>
    </row>
    <row r="5" spans="2:2" ht="30" customHeight="1" x14ac:dyDescent="0.25">
      <c r="B5" s="2" t="s">
        <v>40</v>
      </c>
    </row>
    <row r="6" spans="2:2" ht="30" customHeight="1" x14ac:dyDescent="0.25">
      <c r="B6" s="2" t="s">
        <v>41</v>
      </c>
    </row>
    <row r="7" spans="2:2" ht="30" customHeight="1" x14ac:dyDescent="0.25">
      <c r="B7" s="2" t="s">
        <v>42</v>
      </c>
    </row>
    <row r="8" spans="2:2" ht="30" customHeight="1" x14ac:dyDescent="0.25">
      <c r="B8" s="2" t="s">
        <v>43</v>
      </c>
    </row>
    <row r="9" spans="2:2" ht="30" customHeight="1" x14ac:dyDescent="0.25">
      <c r="B9" s="2" t="s">
        <v>44</v>
      </c>
    </row>
    <row r="10" spans="2:2" ht="30" customHeight="1" x14ac:dyDescent="0.25">
      <c r="B10" s="2" t="s">
        <v>45</v>
      </c>
    </row>
    <row r="12" spans="2:2" ht="30" customHeight="1" x14ac:dyDescent="0.25">
      <c r="B12" s="3" t="s">
        <v>46</v>
      </c>
    </row>
    <row r="14" spans="2:2" ht="15" x14ac:dyDescent="0.25">
      <c r="B14" s="4" t="s">
        <v>37</v>
      </c>
    </row>
  </sheetData>
  <phoneticPr fontId="7"/>
  <pageMargins left="0.75" right="0.75" top="1" bottom="1" header="0.5" footer="0.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45"/>
  <sheetViews>
    <sheetView showGridLines="0" tabSelected="1" workbookViewId="0"/>
  </sheetViews>
  <sheetFormatPr defaultRowHeight="12.75" x14ac:dyDescent="0.25"/>
  <cols>
    <col min="1" max="1" width="3" customWidth="1"/>
    <col min="2" max="2" width="48" customWidth="1"/>
    <col min="3" max="3" width="16" customWidth="1"/>
    <col min="4" max="4" width="14" customWidth="1"/>
    <col min="5" max="5" width="16" customWidth="1"/>
    <col min="6" max="6" width="40" customWidth="1"/>
    <col min="7" max="7" width="3" customWidth="1"/>
  </cols>
  <sheetData>
    <row r="1" spans="2:6" ht="22.9" x14ac:dyDescent="0.25">
      <c r="B1" s="1" t="s">
        <v>0</v>
      </c>
    </row>
    <row r="2" spans="2:6" ht="15" x14ac:dyDescent="0.25">
      <c r="B2" s="4" t="s">
        <v>1</v>
      </c>
    </row>
    <row r="4" spans="2:6" ht="16.5" x14ac:dyDescent="0.25">
      <c r="B4" s="5" t="s">
        <v>2</v>
      </c>
    </row>
    <row r="5" spans="2:6" ht="34.049999999999997" customHeight="1" x14ac:dyDescent="0.25">
      <c r="B5" s="6" t="s">
        <v>3</v>
      </c>
      <c r="C5" s="6" t="s">
        <v>4</v>
      </c>
      <c r="D5" s="6" t="s">
        <v>5</v>
      </c>
      <c r="E5" s="6" t="s">
        <v>6</v>
      </c>
    </row>
    <row r="6" spans="2:6" ht="16.5" x14ac:dyDescent="0.25">
      <c r="B6" s="7" t="s">
        <v>7</v>
      </c>
      <c r="C6" s="8">
        <v>40</v>
      </c>
      <c r="D6" s="9">
        <v>0.8</v>
      </c>
      <c r="E6" s="10">
        <f>IF(OR(C6="",D6=""),"",C6*D6)</f>
        <v>32</v>
      </c>
    </row>
    <row r="7" spans="2:6" ht="16.5" x14ac:dyDescent="0.25">
      <c r="B7" s="7" t="s">
        <v>8</v>
      </c>
      <c r="C7" s="8">
        <v>20</v>
      </c>
      <c r="D7" s="9">
        <v>0.6</v>
      </c>
      <c r="E7" s="10">
        <f>IF(OR(C7="",D7=""),"",C7*D7)</f>
        <v>12</v>
      </c>
    </row>
    <row r="8" spans="2:6" ht="16.5" x14ac:dyDescent="0.25">
      <c r="B8" s="7" t="s">
        <v>9</v>
      </c>
      <c r="C8" s="8">
        <v>10</v>
      </c>
      <c r="D8" s="9">
        <v>0.5</v>
      </c>
      <c r="E8" s="10">
        <f>IF(OR(C8="",D8=""),"",C8*D8)</f>
        <v>5</v>
      </c>
    </row>
    <row r="9" spans="2:6" ht="16.5" x14ac:dyDescent="0.25">
      <c r="B9" s="7"/>
      <c r="C9" s="8"/>
      <c r="D9" s="9"/>
      <c r="E9" s="10" t="str">
        <f>IF(OR(C9="",D9=""),"",C9*D9)</f>
        <v/>
      </c>
    </row>
    <row r="10" spans="2:6" ht="16.5" x14ac:dyDescent="0.25">
      <c r="B10" s="7"/>
      <c r="C10" s="8"/>
      <c r="D10" s="9"/>
      <c r="E10" s="10" t="str">
        <f>IF(OR(C10="",D10=""),"",C10*D10)</f>
        <v/>
      </c>
    </row>
    <row r="11" spans="2:6" ht="16.5" x14ac:dyDescent="0.25">
      <c r="B11" s="11" t="s">
        <v>10</v>
      </c>
      <c r="C11" s="12">
        <f>SUM(C6:C10)</f>
        <v>70</v>
      </c>
      <c r="D11" s="13"/>
      <c r="E11" s="12">
        <f>SUM(E6:E10)</f>
        <v>49</v>
      </c>
    </row>
    <row r="13" spans="2:6" ht="16.5" x14ac:dyDescent="0.25">
      <c r="B13" s="5" t="s">
        <v>11</v>
      </c>
    </row>
    <row r="14" spans="2:6" ht="26" customHeight="1" x14ac:dyDescent="0.25">
      <c r="B14" s="11" t="s">
        <v>12</v>
      </c>
      <c r="C14" s="8">
        <v>5</v>
      </c>
      <c r="D14" s="22" t="s">
        <v>13</v>
      </c>
      <c r="E14" s="23"/>
      <c r="F14" s="23"/>
    </row>
    <row r="15" spans="2:6" ht="26" customHeight="1" x14ac:dyDescent="0.25">
      <c r="B15" s="11" t="s">
        <v>14</v>
      </c>
      <c r="C15" s="14">
        <v>2000</v>
      </c>
      <c r="D15" s="22" t="s">
        <v>15</v>
      </c>
      <c r="E15" s="23"/>
      <c r="F15" s="23"/>
    </row>
    <row r="16" spans="2:6" ht="26" customHeight="1" x14ac:dyDescent="0.25">
      <c r="B16" s="11" t="s">
        <v>16</v>
      </c>
      <c r="C16" s="14"/>
      <c r="D16" s="22" t="s">
        <v>17</v>
      </c>
      <c r="E16" s="23"/>
      <c r="F16" s="23"/>
    </row>
    <row r="17" spans="2:6" ht="26" customHeight="1" x14ac:dyDescent="0.25">
      <c r="B17" s="11" t="s">
        <v>18</v>
      </c>
      <c r="C17" s="14">
        <v>50000</v>
      </c>
      <c r="D17" s="22" t="s">
        <v>19</v>
      </c>
      <c r="E17" s="23"/>
      <c r="F17" s="23"/>
    </row>
    <row r="18" spans="2:6" ht="26" customHeight="1" x14ac:dyDescent="0.25">
      <c r="B18" s="11" t="s">
        <v>20</v>
      </c>
      <c r="C18" s="14">
        <v>3000</v>
      </c>
      <c r="D18" s="22" t="s">
        <v>21</v>
      </c>
      <c r="E18" s="23"/>
      <c r="F18" s="23"/>
    </row>
    <row r="19" spans="2:6" ht="26" customHeight="1" x14ac:dyDescent="0.25">
      <c r="B19" s="11" t="s">
        <v>22</v>
      </c>
      <c r="C19" s="15">
        <v>12</v>
      </c>
      <c r="D19" s="22"/>
      <c r="E19" s="23"/>
      <c r="F19" s="23"/>
    </row>
    <row r="21" spans="2:6" ht="16.5" x14ac:dyDescent="0.25">
      <c r="B21" s="5" t="s">
        <v>23</v>
      </c>
    </row>
    <row r="22" spans="2:6" ht="24" customHeight="1" x14ac:dyDescent="0.25">
      <c r="B22" s="11" t="s">
        <v>24</v>
      </c>
      <c r="C22" s="16">
        <f>MAX(E11-C14,0)</f>
        <v>44</v>
      </c>
      <c r="D22" s="4" t="s">
        <v>25</v>
      </c>
    </row>
    <row r="23" spans="2:6" ht="24" customHeight="1" x14ac:dyDescent="0.25">
      <c r="B23" s="11" t="s">
        <v>26</v>
      </c>
      <c r="C23" s="17">
        <f>C22*12</f>
        <v>528</v>
      </c>
      <c r="D23" s="4" t="s">
        <v>25</v>
      </c>
    </row>
    <row r="24" spans="2:6" ht="24" customHeight="1" x14ac:dyDescent="0.25">
      <c r="B24" s="11" t="s">
        <v>27</v>
      </c>
      <c r="C24" s="17">
        <f>C22*C15</f>
        <v>88000</v>
      </c>
      <c r="D24" s="4" t="s">
        <v>28</v>
      </c>
    </row>
    <row r="25" spans="2:6" ht="24" customHeight="1" x14ac:dyDescent="0.25">
      <c r="B25" s="11" t="s">
        <v>29</v>
      </c>
      <c r="C25" s="17">
        <f>C17+C18</f>
        <v>53000</v>
      </c>
      <c r="D25" s="4" t="s">
        <v>28</v>
      </c>
    </row>
    <row r="26" spans="2:6" ht="24" customHeight="1" x14ac:dyDescent="0.25">
      <c r="B26" s="11" t="s">
        <v>30</v>
      </c>
      <c r="C26" s="18">
        <f>C24-C25</f>
        <v>35000</v>
      </c>
      <c r="D26" s="4" t="s">
        <v>31</v>
      </c>
    </row>
    <row r="27" spans="2:6" ht="24" customHeight="1" x14ac:dyDescent="0.25">
      <c r="B27" s="11" t="s">
        <v>32</v>
      </c>
      <c r="C27" s="19" t="str">
        <f>IF(C16="","初期費用を入力",IF(C26&lt;=0,"回収できません",IF(C16=0,"すぐ",ROUNDUP(C16/C26,0)&amp;"か月目")))</f>
        <v>初期費用を入力</v>
      </c>
      <c r="D27" s="4"/>
    </row>
    <row r="28" spans="2:6" ht="24" customHeight="1" x14ac:dyDescent="0.25">
      <c r="B28" s="11" t="s">
        <v>33</v>
      </c>
      <c r="C28" s="18">
        <f>C26*C19-N(C16)</f>
        <v>420000</v>
      </c>
      <c r="D28" s="4" t="s">
        <v>28</v>
      </c>
    </row>
    <row r="30" spans="2:6" ht="16.5" x14ac:dyDescent="0.25">
      <c r="B30" s="5" t="s">
        <v>34</v>
      </c>
    </row>
    <row r="31" spans="2:6" ht="16.5" x14ac:dyDescent="0.25">
      <c r="B31" s="6" t="s">
        <v>35</v>
      </c>
      <c r="C31" s="6" t="s">
        <v>36</v>
      </c>
    </row>
    <row r="32" spans="2:6" ht="16.5" x14ac:dyDescent="0.25">
      <c r="B32" s="20">
        <v>1</v>
      </c>
      <c r="C32" s="21">
        <f t="shared" ref="C32:C43" si="0">$C$26*B32-N($C$16)</f>
        <v>35000</v>
      </c>
    </row>
    <row r="33" spans="2:3" ht="16.5" x14ac:dyDescent="0.25">
      <c r="B33" s="20">
        <v>2</v>
      </c>
      <c r="C33" s="21">
        <f t="shared" si="0"/>
        <v>70000</v>
      </c>
    </row>
    <row r="34" spans="2:3" ht="16.5" x14ac:dyDescent="0.25">
      <c r="B34" s="20">
        <v>3</v>
      </c>
      <c r="C34" s="21">
        <f t="shared" si="0"/>
        <v>105000</v>
      </c>
    </row>
    <row r="35" spans="2:3" ht="16.5" x14ac:dyDescent="0.25">
      <c r="B35" s="20">
        <v>4</v>
      </c>
      <c r="C35" s="21">
        <f t="shared" si="0"/>
        <v>140000</v>
      </c>
    </row>
    <row r="36" spans="2:3" ht="16.5" x14ac:dyDescent="0.25">
      <c r="B36" s="20">
        <v>5</v>
      </c>
      <c r="C36" s="21">
        <f t="shared" si="0"/>
        <v>175000</v>
      </c>
    </row>
    <row r="37" spans="2:3" ht="16.5" x14ac:dyDescent="0.25">
      <c r="B37" s="20">
        <v>6</v>
      </c>
      <c r="C37" s="21">
        <f t="shared" si="0"/>
        <v>210000</v>
      </c>
    </row>
    <row r="38" spans="2:3" ht="16.5" x14ac:dyDescent="0.25">
      <c r="B38" s="20">
        <v>7</v>
      </c>
      <c r="C38" s="21">
        <f t="shared" si="0"/>
        <v>245000</v>
      </c>
    </row>
    <row r="39" spans="2:3" ht="16.5" x14ac:dyDescent="0.25">
      <c r="B39" s="20">
        <v>8</v>
      </c>
      <c r="C39" s="21">
        <f t="shared" si="0"/>
        <v>280000</v>
      </c>
    </row>
    <row r="40" spans="2:3" ht="16.5" x14ac:dyDescent="0.25">
      <c r="B40" s="20">
        <v>9</v>
      </c>
      <c r="C40" s="21">
        <f t="shared" si="0"/>
        <v>315000</v>
      </c>
    </row>
    <row r="41" spans="2:3" ht="16.5" x14ac:dyDescent="0.25">
      <c r="B41" s="20">
        <v>10</v>
      </c>
      <c r="C41" s="21">
        <f t="shared" si="0"/>
        <v>350000</v>
      </c>
    </row>
    <row r="42" spans="2:3" ht="16.5" x14ac:dyDescent="0.25">
      <c r="B42" s="20">
        <v>11</v>
      </c>
      <c r="C42" s="21">
        <f t="shared" si="0"/>
        <v>385000</v>
      </c>
    </row>
    <row r="43" spans="2:3" ht="16.5" x14ac:dyDescent="0.25">
      <c r="B43" s="20">
        <v>12</v>
      </c>
      <c r="C43" s="21">
        <f t="shared" si="0"/>
        <v>420000</v>
      </c>
    </row>
    <row r="45" spans="2:3" ht="15" x14ac:dyDescent="0.25">
      <c r="B45" s="4" t="s">
        <v>37</v>
      </c>
    </row>
  </sheetData>
  <mergeCells count="6">
    <mergeCell ref="D19:F19"/>
    <mergeCell ref="D14:F14"/>
    <mergeCell ref="D18:F18"/>
    <mergeCell ref="D17:F17"/>
    <mergeCell ref="D15:F15"/>
    <mergeCell ref="D16:F16"/>
  </mergeCells>
  <phoneticPr fontId="7"/>
  <pageMargins left="0.75" right="0.75" top="1" bottom="1" header="0.5" footer="0.5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使い方</vt:lpstr>
      <vt:lpstr>計算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聡一郎 吉村</cp:lastModifiedBy>
  <dcterms:created xsi:type="dcterms:W3CDTF">2026-10-30T10:37:36Z</dcterms:created>
  <dcterms:modified xsi:type="dcterms:W3CDTF">2026-10-30T10:37:45Z</dcterms:modified>
</cp:coreProperties>
</file>